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Community Football\SACFL\SANFL CF Operations\Resources\"/>
    </mc:Choice>
  </mc:AlternateContent>
  <xr:revisionPtr revIDLastSave="0" documentId="8_{94DC434F-EE11-4F96-9314-BAF0DFC9225E}" xr6:coauthVersionLast="47" xr6:coauthVersionMax="47" xr10:uidLastSave="{00000000-0000-0000-0000-000000000000}"/>
  <bookViews>
    <workbookView xWindow="-28920" yWindow="-300" windowWidth="29040" windowHeight="15720" activeTab="1" xr2:uid="{00000000-000D-0000-FFFF-FFFF00000000}"/>
  </bookViews>
  <sheets>
    <sheet name="Budget" sheetId="3" r:id="rId1"/>
    <sheet name="Schedules" sheetId="4" r:id="rId2"/>
    <sheet name="Analysis" sheetId="9" state="hidden" r:id="rId3"/>
  </sheets>
  <definedNames>
    <definedName name="_xlnm.Print_Titles" localSheetId="1">Schedules!$3:$3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3" l="1"/>
  <c r="C57" i="3"/>
  <c r="B57" i="3"/>
  <c r="D12" i="4"/>
  <c r="F17" i="4" s="1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C25" i="4"/>
  <c r="F60" i="4"/>
  <c r="B39" i="3" s="1"/>
  <c r="D39" i="3" s="1"/>
  <c r="F54" i="4"/>
  <c r="B37" i="3"/>
  <c r="F7" i="4"/>
  <c r="B11" i="3" s="1"/>
  <c r="C46" i="3"/>
  <c r="D44" i="3"/>
  <c r="B46" i="3"/>
  <c r="B50" i="3"/>
  <c r="F35" i="4"/>
  <c r="B24" i="3" s="1"/>
  <c r="D24" i="3" s="1"/>
  <c r="C30" i="3"/>
  <c r="C59" i="3" s="1"/>
  <c r="C61" i="3" s="1"/>
  <c r="F45" i="4"/>
  <c r="B26" i="3" s="1"/>
  <c r="D26" i="3" s="1"/>
  <c r="D45" i="3"/>
  <c r="F24" i="4"/>
  <c r="D49" i="3"/>
  <c r="D50" i="3" s="1"/>
  <c r="D28" i="3"/>
  <c r="D5" i="3"/>
  <c r="D9" i="3"/>
  <c r="D32" i="3"/>
  <c r="D33" i="3" s="1"/>
  <c r="D12" i="3"/>
  <c r="D8" i="3"/>
  <c r="D6" i="3"/>
  <c r="D10" i="3"/>
  <c r="D7" i="3"/>
  <c r="B33" i="3"/>
  <c r="D53" i="3"/>
  <c r="D15" i="3"/>
  <c r="D14" i="3"/>
  <c r="D23" i="3"/>
  <c r="D38" i="3"/>
  <c r="D29" i="3"/>
  <c r="D56" i="3"/>
  <c r="D55" i="3"/>
  <c r="D54" i="3"/>
  <c r="D27" i="3"/>
  <c r="D43" i="3"/>
  <c r="D46" i="3"/>
  <c r="D36" i="3"/>
  <c r="D25" i="3"/>
  <c r="D22" i="3"/>
  <c r="D21" i="3"/>
  <c r="C16" i="3"/>
  <c r="C33" i="3"/>
  <c r="C40" i="3"/>
  <c r="B40" i="3" l="1"/>
  <c r="D57" i="3"/>
  <c r="D30" i="3"/>
  <c r="D37" i="3"/>
  <c r="D40" i="3"/>
  <c r="D59" i="3" s="1"/>
  <c r="D25" i="4"/>
  <c r="E25" i="4"/>
  <c r="F25" i="4" s="1"/>
  <c r="B13" i="3" s="1"/>
  <c r="D13" i="3" s="1"/>
  <c r="D16" i="3" s="1"/>
  <c r="D61" i="3" s="1"/>
  <c r="D11" i="3"/>
  <c r="B30" i="3"/>
  <c r="B59" i="3" s="1"/>
  <c r="B16" i="3" l="1"/>
  <c r="B61" i="3" s="1"/>
  <c r="B64" i="3" s="1"/>
</calcChain>
</file>

<file path=xl/sharedStrings.xml><?xml version="1.0" encoding="utf-8"?>
<sst xmlns="http://schemas.openxmlformats.org/spreadsheetml/2006/main" count="78" uniqueCount="70">
  <si>
    <t xml:space="preserve"> </t>
  </si>
  <si>
    <t>Equipment</t>
  </si>
  <si>
    <t>INCOME</t>
  </si>
  <si>
    <t>Other Income</t>
  </si>
  <si>
    <t>Registration</t>
  </si>
  <si>
    <t>EXPENSES</t>
  </si>
  <si>
    <t>Administration</t>
  </si>
  <si>
    <t>Social Events</t>
  </si>
  <si>
    <t>Fundraising</t>
  </si>
  <si>
    <t>Interest Income</t>
  </si>
  <si>
    <t>Welcome Event</t>
  </si>
  <si>
    <t>Canteen Income</t>
  </si>
  <si>
    <t>Merchandising</t>
  </si>
  <si>
    <t>Sponsorship</t>
  </si>
  <si>
    <t>Canteen Expenses</t>
  </si>
  <si>
    <t>Ground Hire</t>
  </si>
  <si>
    <t>Misc Expenses</t>
  </si>
  <si>
    <t>Advertising</t>
  </si>
  <si>
    <t>Sponsorship Expenses</t>
  </si>
  <si>
    <t>Footballs</t>
  </si>
  <si>
    <t>Misc Equipment Expenses</t>
  </si>
  <si>
    <t>Polo Shirts</t>
  </si>
  <si>
    <t>Uniforms</t>
  </si>
  <si>
    <t>Coaches Training</t>
  </si>
  <si>
    <t>Presentation Day</t>
  </si>
  <si>
    <t>Storage</t>
  </si>
  <si>
    <t>Bank Charges</t>
  </si>
  <si>
    <t>Volunteer Events</t>
  </si>
  <si>
    <t>AGM</t>
  </si>
  <si>
    <t>Coaches and Managers Meetings</t>
  </si>
  <si>
    <t>Newsletters &amp; Surveys</t>
  </si>
  <si>
    <t>Merchandising Expenses</t>
  </si>
  <si>
    <t>Fundraising Expenses</t>
  </si>
  <si>
    <t>Other</t>
  </si>
  <si>
    <t>Football Operations</t>
  </si>
  <si>
    <t xml:space="preserve">Development Day Fees </t>
  </si>
  <si>
    <t>AFL Auskick Fees</t>
  </si>
  <si>
    <t>- merchant fees</t>
  </si>
  <si>
    <t>- refer schedule 1</t>
  </si>
  <si>
    <t>- refer schedule 3</t>
  </si>
  <si>
    <t>- refer schedule 4</t>
  </si>
  <si>
    <t>- refer schedule 5</t>
  </si>
  <si>
    <t>Age Group</t>
  </si>
  <si>
    <t>Early</t>
  </si>
  <si>
    <t>Bird</t>
  </si>
  <si>
    <t>Season</t>
  </si>
  <si>
    <t>Price</t>
  </si>
  <si>
    <t>First Aid (game day)</t>
  </si>
  <si>
    <t>Assume 50 / 5o split between early bird and season price</t>
  </si>
  <si>
    <t>Total Expenses</t>
  </si>
  <si>
    <t>AFL Affiliation Fees</t>
  </si>
  <si>
    <t xml:space="preserve">Joint Venture </t>
  </si>
  <si>
    <t>Forecast Gain / (Loss)</t>
  </si>
  <si>
    <t>Junior Membership</t>
  </si>
  <si>
    <t>- refer schedule 2</t>
  </si>
  <si>
    <t xml:space="preserve"> Expenses</t>
  </si>
  <si>
    <t>Opening Net Cash Balance 1 Sep XX</t>
  </si>
  <si>
    <t>Net Cash Balance 31 Aug XX</t>
  </si>
  <si>
    <t>ACTUAL 20XX</t>
  </si>
  <si>
    <t>BUDGET 20XX</t>
  </si>
  <si>
    <t>VARIANCE</t>
  </si>
  <si>
    <t>COMMENTS</t>
  </si>
  <si>
    <t>AMOUNT</t>
  </si>
  <si>
    <t>SCHEDULE 1 - Sponsorship</t>
  </si>
  <si>
    <t>SCHEDULE 2 - Registrations</t>
  </si>
  <si>
    <t>SCHEDULE 3 - Ground Hire</t>
  </si>
  <si>
    <t>SCHEDULE 4 - Misc Expenses (Administration)</t>
  </si>
  <si>
    <t>SCHEDULE 5 - Misc Expenses (Equipment)</t>
  </si>
  <si>
    <t>SCHEDULE 6 - Uniforms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</si>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</sst>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&quot;$&quot;#,##0.00"/>
    <numFmt numFmtId="166" formatCode="_(* #,##0.00_);_(* \(#,##0.00\);_(* &quot;-&quot;_);_(@_)"/>
    <numFmt numFmtId="167" formatCode="_-* #,##0.00_-;\(#,##0.00\);_-* &quot;-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u/>
      <sz val="12"/>
      <color theme="9" tint="-0.249977111117893"/>
      <name val="Arial"/>
      <family val="2"/>
    </font>
    <font>
      <b/>
      <sz val="12"/>
      <color rgb="FF0070C0"/>
      <name val="Arial"/>
      <family val="2"/>
    </font>
    <font>
      <sz val="8"/>
      <name val="Calibri"/>
      <family val="2"/>
      <scheme val="minor"/>
    </font>
    <font>
      <b/>
      <sz val="14"/>
      <color theme="0"/>
      <name val="Calibri"/>
      <scheme val="minor"/>
    </font>
    <font>
      <b/>
      <sz val="14"/>
      <color rgb="FF023C91"/>
      <name val="Calibri"/>
      <scheme val="minor"/>
    </font>
    <font>
      <b/>
      <u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38" borderId="14" applyNumberFormat="0" applyAlignment="0" applyProtection="0"/>
    <xf numFmtId="0" fontId="34" fillId="0" borderId="19" applyNumberFormat="0" applyFill="0" applyAlignment="0" applyProtection="0"/>
    <xf numFmtId="0" fontId="35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4" borderId="20" applyNumberFormat="0" applyFont="0" applyAlignment="0" applyProtection="0"/>
    <xf numFmtId="0" fontId="18" fillId="54" borderId="20" applyNumberFormat="0" applyFont="0" applyAlignment="0" applyProtection="0"/>
    <xf numFmtId="0" fontId="18" fillId="54" borderId="20" applyNumberFormat="0" applyFont="0" applyAlignment="0" applyProtection="0"/>
    <xf numFmtId="0" fontId="36" fillId="51" borderId="21" applyNumberFormat="0" applyAlignment="0" applyProtection="0"/>
    <xf numFmtId="0" fontId="37" fillId="0" borderId="22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/>
    <xf numFmtId="0" fontId="16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43" fontId="0" fillId="0" borderId="0" xfId="44" applyFont="1"/>
    <xf numFmtId="166" fontId="19" fillId="0" borderId="0" xfId="45" applyNumberFormat="1" applyFont="1" applyFill="1" applyBorder="1" applyAlignment="1">
      <alignment vertical="center"/>
    </xf>
    <xf numFmtId="43" fontId="16" fillId="0" borderId="0" xfId="44" applyFont="1" applyAlignment="1">
      <alignment horizontal="right"/>
    </xf>
    <xf numFmtId="43" fontId="0" fillId="0" borderId="0" xfId="44" applyFont="1" applyAlignment="1">
      <alignment horizontal="left"/>
    </xf>
    <xf numFmtId="0" fontId="0" fillId="0" borderId="0" xfId="0" applyAlignment="1">
      <alignment vertical="center"/>
    </xf>
    <xf numFmtId="43" fontId="0" fillId="0" borderId="0" xfId="44" applyFont="1" applyFill="1" applyAlignment="1">
      <alignment horizontal="left"/>
    </xf>
    <xf numFmtId="166" fontId="19" fillId="0" borderId="0" xfId="42" applyNumberFormat="1" applyFont="1" applyAlignment="1">
      <alignment vertical="center"/>
    </xf>
    <xf numFmtId="43" fontId="16" fillId="0" borderId="0" xfId="44" applyFont="1" applyAlignment="1">
      <alignment horizontal="left"/>
    </xf>
    <xf numFmtId="43" fontId="0" fillId="0" borderId="0" xfId="44" quotePrefix="1" applyFont="1" applyAlignment="1">
      <alignment horizontal="left"/>
    </xf>
    <xf numFmtId="167" fontId="0" fillId="0" borderId="0" xfId="44" applyNumberFormat="1" applyFont="1"/>
    <xf numFmtId="167" fontId="19" fillId="0" borderId="0" xfId="44" applyNumberFormat="1" applyFont="1"/>
    <xf numFmtId="167" fontId="0" fillId="0" borderId="0" xfId="44" applyNumberFormat="1" applyFont="1" applyBorder="1"/>
    <xf numFmtId="166" fontId="19" fillId="0" borderId="11" xfId="42" applyNumberFormat="1" applyFont="1" applyBorder="1" applyAlignment="1">
      <alignment vertical="center"/>
    </xf>
    <xf numFmtId="167" fontId="0" fillId="0" borderId="0" xfId="44" applyNumberFormat="1" applyFont="1" applyFill="1"/>
    <xf numFmtId="166" fontId="19" fillId="0" borderId="11" xfId="45" applyNumberFormat="1" applyFont="1" applyFill="1" applyBorder="1" applyAlignment="1">
      <alignment vertical="center"/>
    </xf>
    <xf numFmtId="43" fontId="0" fillId="0" borderId="0" xfId="44" applyFont="1" applyAlignment="1">
      <alignment horizontal="right"/>
    </xf>
    <xf numFmtId="164" fontId="19" fillId="0" borderId="0" xfId="45" applyNumberFormat="1" applyFont="1" applyFill="1" applyBorder="1" applyAlignment="1">
      <alignment vertical="center"/>
    </xf>
    <xf numFmtId="164" fontId="19" fillId="0" borderId="11" xfId="45" applyNumberFormat="1" applyFont="1" applyFill="1" applyBorder="1" applyAlignment="1">
      <alignment vertical="center"/>
    </xf>
    <xf numFmtId="167" fontId="16" fillId="0" borderId="13" xfId="44" applyNumberFormat="1" applyFont="1" applyBorder="1"/>
    <xf numFmtId="167" fontId="0" fillId="0" borderId="13" xfId="44" applyNumberFormat="1" applyFont="1" applyBorder="1"/>
    <xf numFmtId="167" fontId="16" fillId="0" borderId="23" xfId="44" applyNumberFormat="1" applyFont="1" applyBorder="1"/>
    <xf numFmtId="167" fontId="16" fillId="0" borderId="0" xfId="44" applyNumberFormat="1" applyFont="1"/>
    <xf numFmtId="167" fontId="0" fillId="0" borderId="12" xfId="44" applyNumberFormat="1" applyFont="1" applyBorder="1"/>
    <xf numFmtId="43" fontId="0" fillId="0" borderId="12" xfId="44" applyFont="1" applyBorder="1" applyAlignment="1">
      <alignment horizontal="left"/>
    </xf>
    <xf numFmtId="167" fontId="16" fillId="0" borderId="10" xfId="44" applyNumberFormat="1" applyFont="1" applyBorder="1"/>
    <xf numFmtId="0" fontId="39" fillId="0" borderId="0" xfId="42" applyFont="1"/>
    <xf numFmtId="43" fontId="13" fillId="0" borderId="0" xfId="44" applyFont="1" applyFill="1" applyBorder="1" applyAlignment="1">
      <alignment horizontal="right"/>
    </xf>
    <xf numFmtId="43" fontId="39" fillId="0" borderId="0" xfId="44" applyFont="1" applyFill="1" applyBorder="1" applyAlignment="1">
      <alignment horizontal="right"/>
    </xf>
    <xf numFmtId="43" fontId="13" fillId="0" borderId="0" xfId="44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45" applyNumberFormat="1" applyFont="1" applyFill="1" applyBorder="1" applyAlignment="1">
      <alignment horizontal="center" vertical="center"/>
    </xf>
    <xf numFmtId="0" fontId="19" fillId="0" borderId="11" xfId="45" applyNumberFormat="1" applyFont="1" applyFill="1" applyBorder="1" applyAlignment="1">
      <alignment horizontal="center" vertical="center"/>
    </xf>
    <xf numFmtId="43" fontId="21" fillId="0" borderId="0" xfId="44" applyFont="1" applyAlignment="1">
      <alignment vertical="center"/>
    </xf>
    <xf numFmtId="43" fontId="0" fillId="0" borderId="0" xfId="44" applyFont="1" applyFill="1" applyAlignment="1">
      <alignment vertical="center"/>
    </xf>
    <xf numFmtId="43" fontId="0" fillId="0" borderId="0" xfId="44" applyFont="1" applyAlignment="1">
      <alignment vertical="center"/>
    </xf>
    <xf numFmtId="43" fontId="0" fillId="0" borderId="0" xfId="44" applyFont="1" applyAlignment="1">
      <alignment horizontal="right" vertical="center"/>
    </xf>
    <xf numFmtId="43" fontId="21" fillId="0" borderId="0" xfId="44" applyFont="1" applyFill="1" applyBorder="1" applyAlignment="1">
      <alignment horizontal="right" vertical="center"/>
    </xf>
    <xf numFmtId="0" fontId="0" fillId="0" borderId="0" xfId="0" quotePrefix="1" applyAlignment="1">
      <alignment vertical="center"/>
    </xf>
    <xf numFmtId="43" fontId="0" fillId="0" borderId="0" xfId="44" applyFont="1" applyFill="1" applyAlignment="1">
      <alignment horizontal="left" vertical="center"/>
    </xf>
    <xf numFmtId="0" fontId="1" fillId="0" borderId="0" xfId="0" applyFont="1"/>
    <xf numFmtId="0" fontId="43" fillId="55" borderId="0" xfId="42" applyFont="1" applyFill="1"/>
    <xf numFmtId="43" fontId="43" fillId="55" borderId="0" xfId="44" applyFont="1" applyFill="1" applyBorder="1" applyAlignment="1">
      <alignment horizontal="right"/>
    </xf>
    <xf numFmtId="43" fontId="43" fillId="55" borderId="0" xfId="44" applyFont="1" applyFill="1" applyBorder="1" applyAlignment="1">
      <alignment horizontal="left"/>
    </xf>
    <xf numFmtId="0" fontId="44" fillId="0" borderId="0" xfId="0" applyFont="1"/>
    <xf numFmtId="43" fontId="44" fillId="0" borderId="0" xfId="44" applyFont="1" applyAlignment="1">
      <alignment vertical="center"/>
    </xf>
    <xf numFmtId="43" fontId="44" fillId="0" borderId="0" xfId="44" applyFont="1" applyAlignment="1">
      <alignment horizontal="right" vertical="center"/>
    </xf>
    <xf numFmtId="0" fontId="45" fillId="0" borderId="0" xfId="0" applyFont="1"/>
    <xf numFmtId="0" fontId="41" fillId="0" borderId="0" xfId="42" applyFont="1" applyAlignment="1">
      <alignment horizontal="left"/>
    </xf>
    <xf numFmtId="0" fontId="40" fillId="0" borderId="0" xfId="42" applyFont="1" applyAlignment="1">
      <alignment horizontal="left" vertical="center"/>
    </xf>
  </cellXfs>
  <cellStyles count="105">
    <cellStyle name="20% - Accent1" xfId="19" builtinId="30" customBuiltin="1"/>
    <cellStyle name="20% - Accent1 2" xfId="46" xr:uid="{00000000-0005-0000-0000-000001000000}"/>
    <cellStyle name="20% - Accent1 2 2" xfId="47" xr:uid="{00000000-0005-0000-0000-000002000000}"/>
    <cellStyle name="20% - Accent2" xfId="23" builtinId="34" customBuiltin="1"/>
    <cellStyle name="20% - Accent2 2" xfId="48" xr:uid="{00000000-0005-0000-0000-000004000000}"/>
    <cellStyle name="20% - Accent2 2 2" xfId="49" xr:uid="{00000000-0005-0000-0000-000005000000}"/>
    <cellStyle name="20% - Accent3" xfId="27" builtinId="38" customBuiltin="1"/>
    <cellStyle name="20% - Accent3 2" xfId="50" xr:uid="{00000000-0005-0000-0000-000007000000}"/>
    <cellStyle name="20% - Accent3 2 2" xfId="51" xr:uid="{00000000-0005-0000-0000-000008000000}"/>
    <cellStyle name="20% - Accent4" xfId="31" builtinId="42" customBuiltin="1"/>
    <cellStyle name="20% - Accent4 2" xfId="52" xr:uid="{00000000-0005-0000-0000-00000A000000}"/>
    <cellStyle name="20% - Accent4 2 2" xfId="53" xr:uid="{00000000-0005-0000-0000-00000B000000}"/>
    <cellStyle name="20% - Accent5" xfId="35" builtinId="46" customBuiltin="1"/>
    <cellStyle name="20% - Accent5 2" xfId="54" xr:uid="{00000000-0005-0000-0000-00000D000000}"/>
    <cellStyle name="20% - Accent5 2 2" xfId="55" xr:uid="{00000000-0005-0000-0000-00000E000000}"/>
    <cellStyle name="20% - Accent6" xfId="39" builtinId="50" customBuiltin="1"/>
    <cellStyle name="20% - Accent6 2" xfId="56" xr:uid="{00000000-0005-0000-0000-000010000000}"/>
    <cellStyle name="20% - Accent6 2 2" xfId="57" xr:uid="{00000000-0005-0000-0000-000011000000}"/>
    <cellStyle name="40% - Accent1" xfId="20" builtinId="31" customBuiltin="1"/>
    <cellStyle name="40% - Accent1 2" xfId="58" xr:uid="{00000000-0005-0000-0000-000013000000}"/>
    <cellStyle name="40% - Accent1 2 2" xfId="59" xr:uid="{00000000-0005-0000-0000-000014000000}"/>
    <cellStyle name="40% - Accent2" xfId="24" builtinId="35" customBuiltin="1"/>
    <cellStyle name="40% - Accent2 2" xfId="60" xr:uid="{00000000-0005-0000-0000-000016000000}"/>
    <cellStyle name="40% - Accent2 2 2" xfId="61" xr:uid="{00000000-0005-0000-0000-000017000000}"/>
    <cellStyle name="40% - Accent3" xfId="28" builtinId="39" customBuiltin="1"/>
    <cellStyle name="40% - Accent3 2" xfId="62" xr:uid="{00000000-0005-0000-0000-000019000000}"/>
    <cellStyle name="40% - Accent3 2 2" xfId="63" xr:uid="{00000000-0005-0000-0000-00001A000000}"/>
    <cellStyle name="40% - Accent4" xfId="32" builtinId="43" customBuiltin="1"/>
    <cellStyle name="40% - Accent4 2" xfId="64" xr:uid="{00000000-0005-0000-0000-00001C000000}"/>
    <cellStyle name="40% - Accent4 2 2" xfId="65" xr:uid="{00000000-0005-0000-0000-00001D000000}"/>
    <cellStyle name="40% - Accent5" xfId="36" builtinId="47" customBuiltin="1"/>
    <cellStyle name="40% - Accent5 2" xfId="66" xr:uid="{00000000-0005-0000-0000-00001F000000}"/>
    <cellStyle name="40% - Accent5 2 2" xfId="67" xr:uid="{00000000-0005-0000-0000-000020000000}"/>
    <cellStyle name="40% - Accent6" xfId="40" builtinId="51" customBuiltin="1"/>
    <cellStyle name="40% - Accent6 2" xfId="68" xr:uid="{00000000-0005-0000-0000-000022000000}"/>
    <cellStyle name="40% - Accent6 2 2" xfId="69" xr:uid="{00000000-0005-0000-0000-000023000000}"/>
    <cellStyle name="60% - Accent1" xfId="21" builtinId="32" customBuiltin="1"/>
    <cellStyle name="60% - Accent1 2" xfId="70" xr:uid="{00000000-0005-0000-0000-000025000000}"/>
    <cellStyle name="60% - Accent2" xfId="25" builtinId="36" customBuiltin="1"/>
    <cellStyle name="60% - Accent2 2" xfId="71" xr:uid="{00000000-0005-0000-0000-000027000000}"/>
    <cellStyle name="60% - Accent3" xfId="29" builtinId="40" customBuiltin="1"/>
    <cellStyle name="60% - Accent3 2" xfId="72" xr:uid="{00000000-0005-0000-0000-000029000000}"/>
    <cellStyle name="60% - Accent4" xfId="33" builtinId="44" customBuiltin="1"/>
    <cellStyle name="60% - Accent4 2" xfId="73" xr:uid="{00000000-0005-0000-0000-00002B000000}"/>
    <cellStyle name="60% - Accent5" xfId="37" builtinId="48" customBuiltin="1"/>
    <cellStyle name="60% - Accent5 2" xfId="74" xr:uid="{00000000-0005-0000-0000-00002D000000}"/>
    <cellStyle name="60% - Accent6" xfId="41" builtinId="52" customBuiltin="1"/>
    <cellStyle name="60% - Accent6 2" xfId="75" xr:uid="{00000000-0005-0000-0000-00002F000000}"/>
    <cellStyle name="Accent1" xfId="18" builtinId="29" customBuiltin="1"/>
    <cellStyle name="Accent1 2" xfId="76" xr:uid="{00000000-0005-0000-0000-000031000000}"/>
    <cellStyle name="Accent2" xfId="22" builtinId="33" customBuiltin="1"/>
    <cellStyle name="Accent2 2" xfId="77" xr:uid="{00000000-0005-0000-0000-000033000000}"/>
    <cellStyle name="Accent3" xfId="26" builtinId="37" customBuiltin="1"/>
    <cellStyle name="Accent3 2" xfId="78" xr:uid="{00000000-0005-0000-0000-000035000000}"/>
    <cellStyle name="Accent4" xfId="30" builtinId="41" customBuiltin="1"/>
    <cellStyle name="Accent4 2" xfId="79" xr:uid="{00000000-0005-0000-0000-000037000000}"/>
    <cellStyle name="Accent5" xfId="34" builtinId="45" customBuiltin="1"/>
    <cellStyle name="Accent5 2" xfId="80" xr:uid="{00000000-0005-0000-0000-000039000000}"/>
    <cellStyle name="Accent6" xfId="38" builtinId="49" customBuiltin="1"/>
    <cellStyle name="Accent6 2" xfId="81" xr:uid="{00000000-0005-0000-0000-00003B000000}"/>
    <cellStyle name="Bad" xfId="7" builtinId="27" customBuiltin="1"/>
    <cellStyle name="Bad 2" xfId="82" xr:uid="{00000000-0005-0000-0000-00003D000000}"/>
    <cellStyle name="Calculation" xfId="11" builtinId="22" customBuiltin="1"/>
    <cellStyle name="Calculation 2" xfId="83" xr:uid="{00000000-0005-0000-0000-00003F000000}"/>
    <cellStyle name="Check Cell" xfId="13" builtinId="23" customBuiltin="1"/>
    <cellStyle name="Check Cell 2" xfId="84" xr:uid="{00000000-0005-0000-0000-000041000000}"/>
    <cellStyle name="Comma" xfId="44" builtinId="3"/>
    <cellStyle name="Comma 2" xfId="45" xr:uid="{00000000-0005-0000-0000-000043000000}"/>
    <cellStyle name="Explanatory Text" xfId="16" builtinId="53" customBuiltin="1"/>
    <cellStyle name="Explanatory Text 2" xfId="85" xr:uid="{00000000-0005-0000-0000-000045000000}"/>
    <cellStyle name="Good" xfId="6" builtinId="26" customBuiltin="1"/>
    <cellStyle name="Good 2" xfId="86" xr:uid="{00000000-0005-0000-0000-000047000000}"/>
    <cellStyle name="Heading 1" xfId="2" builtinId="16" customBuiltin="1"/>
    <cellStyle name="Heading 1 2" xfId="87" xr:uid="{00000000-0005-0000-0000-000049000000}"/>
    <cellStyle name="Heading 2" xfId="3" builtinId="17" customBuiltin="1"/>
    <cellStyle name="Heading 2 2" xfId="88" xr:uid="{00000000-0005-0000-0000-00004B000000}"/>
    <cellStyle name="Heading 3" xfId="4" builtinId="18" customBuiltin="1"/>
    <cellStyle name="Heading 3 2" xfId="89" xr:uid="{00000000-0005-0000-0000-00004D000000}"/>
    <cellStyle name="Heading 4" xfId="5" builtinId="19" customBuiltin="1"/>
    <cellStyle name="Heading 4 2" xfId="90" xr:uid="{00000000-0005-0000-0000-00004F000000}"/>
    <cellStyle name="Hyperlink 2" xfId="91" xr:uid="{00000000-0005-0000-0000-000050000000}"/>
    <cellStyle name="Hyperlink 2 2" xfId="92" xr:uid="{00000000-0005-0000-0000-000051000000}"/>
    <cellStyle name="Input" xfId="9" builtinId="20" customBuiltin="1"/>
    <cellStyle name="Input 2" xfId="93" xr:uid="{00000000-0005-0000-0000-000053000000}"/>
    <cellStyle name="Linked Cell" xfId="12" builtinId="24" customBuiltin="1"/>
    <cellStyle name="Linked Cell 2" xfId="94" xr:uid="{00000000-0005-0000-0000-000055000000}"/>
    <cellStyle name="Neutral" xfId="8" builtinId="28" customBuiltin="1"/>
    <cellStyle name="Neutral 2" xfId="95" xr:uid="{00000000-0005-0000-0000-000057000000}"/>
    <cellStyle name="Normal" xfId="0" builtinId="0"/>
    <cellStyle name="Normal 2" xfId="42" xr:uid="{00000000-0005-0000-0000-000059000000}"/>
    <cellStyle name="Normal 3" xfId="96" xr:uid="{00000000-0005-0000-0000-00005A000000}"/>
    <cellStyle name="Normal 4" xfId="97" xr:uid="{00000000-0005-0000-0000-00005B000000}"/>
    <cellStyle name="Normal 4 2" xfId="98" xr:uid="{00000000-0005-0000-0000-00005C000000}"/>
    <cellStyle name="Note" xfId="15" builtinId="10" customBuiltin="1"/>
    <cellStyle name="Note 2" xfId="99" xr:uid="{00000000-0005-0000-0000-00005E000000}"/>
    <cellStyle name="Note 3" xfId="100" xr:uid="{00000000-0005-0000-0000-00005F000000}"/>
    <cellStyle name="Note 3 2" xfId="101" xr:uid="{00000000-0005-0000-0000-000060000000}"/>
    <cellStyle name="Output" xfId="10" builtinId="21" customBuiltin="1"/>
    <cellStyle name="Output 2" xfId="102" xr:uid="{00000000-0005-0000-0000-000062000000}"/>
    <cellStyle name="Title" xfId="1" builtinId="15" customBuiltin="1"/>
    <cellStyle name="Title 2" xfId="43" xr:uid="{00000000-0005-0000-0000-000064000000}"/>
    <cellStyle name="Total" xfId="17" builtinId="25" customBuiltin="1"/>
    <cellStyle name="Total 2" xfId="103" xr:uid="{00000000-0005-0000-0000-000066000000}"/>
    <cellStyle name="Warning Text" xfId="14" builtinId="11" customBuiltin="1"/>
    <cellStyle name="Warning Text 2" xfId="104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Analysis</a:t>
            </a:r>
          </a:p>
        </c:rich>
      </c:tx>
      <c:layout>
        <c:manualLayout>
          <c:xMode val="edge"/>
          <c:yMode val="edge"/>
          <c:x val="1.50971128608924E-2"/>
          <c:y val="2.635914788692689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D4-427B-B884-21BB7D1D27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D4-427B-B884-21BB7D1D27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D4-427B-B884-21BB7D1D27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4D4-427B-B884-21BB7D1D27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4D4-427B-B884-21BB7D1D27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4D4-427B-B884-21BB7D1D27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4D4-427B-B884-21BB7D1D271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4D4-427B-B884-21BB7D1D2718}"/>
              </c:ext>
            </c:extLst>
          </c:dPt>
          <c:dLbls>
            <c:dLbl>
              <c:idx val="0"/>
              <c:layout>
                <c:manualLayout>
                  <c:x val="8.3333333333333297E-3"/>
                  <c:y val="-3.7617554858934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D4-427B-B884-21BB7D1D2718}"/>
                </c:ext>
              </c:extLst>
            </c:dLbl>
            <c:dLbl>
              <c:idx val="2"/>
              <c:layout>
                <c:manualLayout>
                  <c:x val="0.16944444444444501"/>
                  <c:y val="-6.1718131628530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D4-427B-B884-21BB7D1D2718}"/>
                </c:ext>
              </c:extLst>
            </c:dLbl>
            <c:dLbl>
              <c:idx val="3"/>
              <c:layout>
                <c:manualLayout>
                  <c:x val="1.94444444444444E-2"/>
                  <c:y val="1.04940800895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D4-427B-B884-21BB7D1D2718}"/>
                </c:ext>
              </c:extLst>
            </c:dLbl>
            <c:dLbl>
              <c:idx val="4"/>
              <c:layout>
                <c:manualLayout>
                  <c:x val="-9.7222222222222196E-2"/>
                  <c:y val="-1.25391849529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D4-427B-B884-21BB7D1D2718}"/>
                </c:ext>
              </c:extLst>
            </c:dLbl>
            <c:dLbl>
              <c:idx val="6"/>
              <c:layout>
                <c:manualLayout>
                  <c:x val="1.6666666666666601E-2"/>
                  <c:y val="-3.34378265412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D4-427B-B884-21BB7D1D271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44D4-427B-B884-21BB7D1D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</a:t>
            </a:r>
            <a:r>
              <a:rPr lang="en-US" baseline="0"/>
              <a:t> Analysis</a:t>
            </a:r>
            <a:endParaRPr lang="en-US"/>
          </a:p>
        </c:rich>
      </c:tx>
      <c:layout>
        <c:manualLayout>
          <c:xMode val="edge"/>
          <c:yMode val="edge"/>
          <c:x val="1.12152230971128E-2"/>
          <c:y val="2.51177352636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1F-41A9-A385-D2738E7C52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1F-41A9-A385-D2738E7C52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1F-41A9-A385-D2738E7C52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1F-41A9-A385-D2738E7C52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1F-41A9-A385-D2738E7C52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B1F-41A9-A385-D2738E7C52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B1F-41A9-A385-D2738E7C5225}"/>
              </c:ext>
            </c:extLst>
          </c:dPt>
          <c:dLbls>
            <c:dLbl>
              <c:idx val="1"/>
              <c:layout>
                <c:manualLayout>
                  <c:x val="0.18611111111111101"/>
                  <c:y val="-6.69806273698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1F-41A9-A385-D2738E7C5225}"/>
                </c:ext>
              </c:extLst>
            </c:dLbl>
            <c:dLbl>
              <c:idx val="4"/>
              <c:layout>
                <c:manualLayout>
                  <c:x val="-9.4444444444444497E-2"/>
                  <c:y val="-9.2592592592592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1F-41A9-A385-D2738E7C5225}"/>
                </c:ext>
              </c:extLst>
            </c:dLbl>
            <c:dLbl>
              <c:idx val="6"/>
              <c:layout>
                <c:manualLayout>
                  <c:x val="0.141666666666667"/>
                  <c:y val="-3.3490313684913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1F-41A9-A385-D2738E7C522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EB1F-41A9-A385-D2738E7C5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5736</xdr:rowOff>
    </xdr:from>
    <xdr:to>
      <xdr:col>5</xdr:col>
      <xdr:colOff>2537</xdr:colOff>
      <xdr:row>0</xdr:row>
      <xdr:rowOff>1615799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" y="5736"/>
          <a:ext cx="7952735" cy="1610063"/>
        </a:xfrm>
        <a:prstGeom prst="rect">
          <a:avLst/>
        </a:prstGeom>
      </xdr:spPr>
    </xdr:pic>
    <xdr:clientData/>
  </xdr:twoCellAnchor>
  <xdr:twoCellAnchor>
    <xdr:from>
      <xdr:col>0</xdr:col>
      <xdr:colOff>107950</xdr:colOff>
      <xdr:row>0</xdr:row>
      <xdr:rowOff>152400</xdr:rowOff>
    </xdr:from>
    <xdr:to>
      <xdr:col>2</xdr:col>
      <xdr:colOff>882650</xdr:colOff>
      <xdr:row>0</xdr:row>
      <xdr:rowOff>615950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950" y="152400"/>
          <a:ext cx="3911600" cy="46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bg1"/>
              </a:solidFill>
              <a:latin typeface="+mn-lt"/>
            </a:rPr>
            <a:t>CLUB</a:t>
          </a:r>
          <a:r>
            <a:rPr lang="en-US" sz="2000" b="1" baseline="0">
              <a:solidFill>
                <a:schemeClr val="bg1"/>
              </a:solidFill>
              <a:latin typeface="+mn-lt"/>
            </a:rPr>
            <a:t> XXX </a:t>
          </a:r>
          <a:r>
            <a:rPr lang="en-US" sz="2000" b="1">
              <a:solidFill>
                <a:schemeClr val="bg1"/>
              </a:solidFill>
              <a:latin typeface="+mn-lt"/>
            </a:rPr>
            <a:t>2020 BUDGET </a:t>
          </a:r>
          <a:br>
            <a:rPr lang="en-US" sz="2000" b="1">
              <a:solidFill>
                <a:schemeClr val="bg1"/>
              </a:solidFill>
              <a:latin typeface="+mn-lt"/>
            </a:rPr>
          </a:br>
          <a:endParaRPr lang="en-US" sz="2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4</xdr:col>
      <xdr:colOff>590549</xdr:colOff>
      <xdr:row>0</xdr:row>
      <xdr:rowOff>126999</xdr:rowOff>
    </xdr:from>
    <xdr:to>
      <xdr:col>4</xdr:col>
      <xdr:colOff>1323975</xdr:colOff>
      <xdr:row>0</xdr:row>
      <xdr:rowOff>771525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DD1F71-0D98-3540-809C-CCDE772F4D6A}"/>
            </a:ext>
          </a:extLst>
        </xdr:cNvPr>
        <xdr:cNvSpPr txBox="1"/>
      </xdr:nvSpPr>
      <xdr:spPr>
        <a:xfrm>
          <a:off x="5895974" y="126999"/>
          <a:ext cx="733426" cy="644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Place logo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1095375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984BDD-DF3B-41A3-9F8A-2BD7C142C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19875" cy="1095375"/>
        </a:xfrm>
        <a:prstGeom prst="rect">
          <a:avLst/>
        </a:prstGeom>
      </xdr:spPr>
    </xdr:pic>
    <xdr:clientData/>
  </xdr:twoCellAnchor>
  <xdr:twoCellAnchor>
    <xdr:from>
      <xdr:col>0</xdr:col>
      <xdr:colOff>34925</xdr:colOff>
      <xdr:row>0</xdr:row>
      <xdr:rowOff>276225</xdr:rowOff>
    </xdr:from>
    <xdr:to>
      <xdr:col>5</xdr:col>
      <xdr:colOff>885825</xdr:colOff>
      <xdr:row>0</xdr:row>
      <xdr:rowOff>885825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925" y="276225"/>
          <a:ext cx="64706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chemeClr val="bg1"/>
              </a:solidFill>
              <a:latin typeface="+mn-lt"/>
            </a:rPr>
            <a:t>2019 BUDGET SCHEDULES</a:t>
          </a:r>
          <a:endParaRPr lang="en-US" sz="16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5</xdr:col>
      <xdr:colOff>0</xdr:colOff>
      <xdr:row>0</xdr:row>
      <xdr:rowOff>200025</xdr:rowOff>
    </xdr:from>
    <xdr:to>
      <xdr:col>5</xdr:col>
      <xdr:colOff>733426</xdr:colOff>
      <xdr:row>0</xdr:row>
      <xdr:rowOff>844551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F3756D-B970-4246-98B6-62CB334E4398}"/>
            </a:ext>
          </a:extLst>
        </xdr:cNvPr>
        <xdr:cNvSpPr txBox="1"/>
      </xdr:nvSpPr>
      <xdr:spPr>
        <a:xfrm>
          <a:off x="5619750" y="200025"/>
          <a:ext cx="733426" cy="644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Place logo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180975</xdr:rowOff>
    </xdr:from>
    <xdr:to>
      <xdr:col>8</xdr:col>
      <xdr:colOff>285750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</xdr:colOff>
      <xdr:row>1</xdr:row>
      <xdr:rowOff>14286</xdr:rowOff>
    </xdr:from>
    <xdr:to>
      <xdr:col>17</xdr:col>
      <xdr:colOff>319087</xdr:colOff>
      <xdr:row>16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F8" sqref="F8"/>
    </sheetView>
  </sheetViews>
  <sheetFormatPr defaultColWidth="8.85546875" defaultRowHeight="15" x14ac:dyDescent="0.25"/>
  <cols>
    <col min="1" max="1" width="31" customWidth="1"/>
    <col min="2" max="2" width="16" customWidth="1"/>
    <col min="3" max="3" width="16.28515625" style="2" customWidth="1"/>
    <col min="4" max="4" width="16.28515625" customWidth="1"/>
    <col min="5" max="5" width="24.7109375" style="7" customWidth="1"/>
    <col min="6" max="6" width="84.140625" customWidth="1"/>
  </cols>
  <sheetData>
    <row r="1" spans="1:5" ht="69.75" customHeight="1" x14ac:dyDescent="0.25">
      <c r="A1" s="51"/>
      <c r="B1" s="51"/>
      <c r="C1" s="51"/>
      <c r="D1" s="51"/>
      <c r="E1" s="51"/>
    </row>
    <row r="2" spans="1:5" s="43" customFormat="1" ht="18.75" x14ac:dyDescent="0.3">
      <c r="A2" s="44" t="s">
        <v>69</v>
      </c>
      <c r="B2" s="45" t="s">
        <v>58</v>
      </c>
      <c r="C2" s="45" t="s">
        <v>59</v>
      </c>
      <c r="D2" s="45" t="s">
        <v>60</v>
      </c>
      <c r="E2" s="46" t="s">
        <v>61</v>
      </c>
    </row>
    <row r="3" spans="1:5" ht="14.1" customHeight="1" x14ac:dyDescent="0.25">
      <c r="A3" s="29"/>
      <c r="B3" s="30"/>
      <c r="C3" s="31"/>
      <c r="D3" s="30"/>
      <c r="E3" s="32"/>
    </row>
    <row r="4" spans="1:5" ht="14.1" customHeight="1" x14ac:dyDescent="0.3">
      <c r="A4" s="47" t="s">
        <v>2</v>
      </c>
    </row>
    <row r="5" spans="1:5" ht="14.1" customHeight="1" x14ac:dyDescent="0.25">
      <c r="A5" t="s">
        <v>11</v>
      </c>
      <c r="B5" s="13">
        <v>0</v>
      </c>
      <c r="C5" s="13">
        <v>0</v>
      </c>
      <c r="D5" s="13">
        <f>B5-C5</f>
        <v>0</v>
      </c>
      <c r="E5" s="12"/>
    </row>
    <row r="6" spans="1:5" ht="14.1" customHeight="1" x14ac:dyDescent="0.25">
      <c r="A6" t="s">
        <v>14</v>
      </c>
      <c r="B6" s="13">
        <v>0</v>
      </c>
      <c r="C6" s="14">
        <v>0</v>
      </c>
      <c r="D6" s="13">
        <f t="shared" ref="D6:D15" si="0">B6-C6</f>
        <v>0</v>
      </c>
      <c r="E6" s="12"/>
    </row>
    <row r="7" spans="1:5" ht="14.1" customHeight="1" x14ac:dyDescent="0.25">
      <c r="A7" t="s">
        <v>8</v>
      </c>
      <c r="B7" s="13">
        <v>0</v>
      </c>
      <c r="C7" s="13">
        <v>0</v>
      </c>
      <c r="D7" s="13">
        <f t="shared" si="0"/>
        <v>0</v>
      </c>
      <c r="E7" s="12"/>
    </row>
    <row r="8" spans="1:5" ht="14.1" customHeight="1" x14ac:dyDescent="0.25">
      <c r="A8" t="s">
        <v>32</v>
      </c>
      <c r="B8" s="13">
        <v>0</v>
      </c>
      <c r="C8" s="13">
        <v>0</v>
      </c>
      <c r="D8" s="13">
        <f t="shared" si="0"/>
        <v>0</v>
      </c>
    </row>
    <row r="9" spans="1:5" ht="14.1" customHeight="1" x14ac:dyDescent="0.25">
      <c r="A9" t="s">
        <v>12</v>
      </c>
      <c r="B9" s="13">
        <v>0</v>
      </c>
      <c r="C9" s="13">
        <v>0</v>
      </c>
      <c r="D9" s="13">
        <f t="shared" si="0"/>
        <v>0</v>
      </c>
      <c r="E9" s="12"/>
    </row>
    <row r="10" spans="1:5" ht="14.1" customHeight="1" x14ac:dyDescent="0.25">
      <c r="A10" t="s">
        <v>31</v>
      </c>
      <c r="B10" s="13">
        <v>0</v>
      </c>
      <c r="C10" s="13">
        <v>0</v>
      </c>
      <c r="D10" s="13">
        <f t="shared" si="0"/>
        <v>0</v>
      </c>
    </row>
    <row r="11" spans="1:5" ht="14.1" customHeight="1" x14ac:dyDescent="0.25">
      <c r="A11" t="s">
        <v>13</v>
      </c>
      <c r="B11" s="13">
        <f>+Schedules!F7</f>
        <v>0</v>
      </c>
      <c r="C11" s="13">
        <v>0</v>
      </c>
      <c r="D11" s="13">
        <f t="shared" si="0"/>
        <v>0</v>
      </c>
      <c r="E11" s="12" t="s">
        <v>38</v>
      </c>
    </row>
    <row r="12" spans="1:5" ht="14.1" customHeight="1" x14ac:dyDescent="0.25">
      <c r="A12" t="s">
        <v>18</v>
      </c>
      <c r="B12" s="13">
        <v>0</v>
      </c>
      <c r="C12" s="13">
        <v>0</v>
      </c>
      <c r="D12" s="13">
        <f t="shared" si="0"/>
        <v>0</v>
      </c>
    </row>
    <row r="13" spans="1:5" ht="14.1" customHeight="1" x14ac:dyDescent="0.25">
      <c r="A13" t="s">
        <v>4</v>
      </c>
      <c r="B13" s="13">
        <f>+Schedules!F25</f>
        <v>0</v>
      </c>
      <c r="C13" s="13">
        <v>0</v>
      </c>
      <c r="D13" s="13">
        <f t="shared" si="0"/>
        <v>0</v>
      </c>
      <c r="E13" s="12" t="s">
        <v>54</v>
      </c>
    </row>
    <row r="14" spans="1:5" ht="14.1" customHeight="1" x14ac:dyDescent="0.25">
      <c r="A14" t="s">
        <v>9</v>
      </c>
      <c r="B14" s="13">
        <v>0</v>
      </c>
      <c r="C14" s="13">
        <v>0</v>
      </c>
      <c r="D14" s="13">
        <f t="shared" si="0"/>
        <v>0</v>
      </c>
    </row>
    <row r="15" spans="1:5" ht="14.1" customHeight="1" x14ac:dyDescent="0.25">
      <c r="A15" t="s">
        <v>3</v>
      </c>
      <c r="B15" s="13">
        <v>0</v>
      </c>
      <c r="C15" s="13">
        <v>0</v>
      </c>
      <c r="D15" s="13">
        <f t="shared" si="0"/>
        <v>0</v>
      </c>
      <c r="E15" s="12"/>
    </row>
    <row r="16" spans="1:5" ht="14.1" customHeight="1" x14ac:dyDescent="0.25">
      <c r="A16" s="6"/>
      <c r="B16" s="22">
        <f>SUM(B5:B15)</f>
        <v>0</v>
      </c>
      <c r="C16" s="22">
        <f>SUM(C5:C15)</f>
        <v>0</v>
      </c>
      <c r="D16" s="22">
        <f>SUM(D5:D15)</f>
        <v>0</v>
      </c>
      <c r="E16" s="11" t="s">
        <v>0</v>
      </c>
    </row>
    <row r="17" spans="1:5" ht="14.1" customHeight="1" x14ac:dyDescent="0.25">
      <c r="A17" s="3"/>
      <c r="B17" s="15"/>
      <c r="C17" s="15"/>
      <c r="D17" s="15"/>
    </row>
    <row r="18" spans="1:5" ht="14.1" customHeight="1" x14ac:dyDescent="0.3">
      <c r="A18" s="47" t="s">
        <v>5</v>
      </c>
      <c r="B18" s="13"/>
      <c r="C18" s="13"/>
      <c r="D18" s="13"/>
    </row>
    <row r="19" spans="1:5" ht="14.1" customHeight="1" x14ac:dyDescent="0.25">
      <c r="A19" s="1"/>
      <c r="B19" s="13"/>
      <c r="C19" s="13"/>
      <c r="D19" s="13"/>
    </row>
    <row r="20" spans="1:5" ht="14.1" customHeight="1" x14ac:dyDescent="0.25">
      <c r="A20" s="50" t="s">
        <v>6</v>
      </c>
      <c r="B20" s="13"/>
      <c r="C20" s="13"/>
      <c r="D20" s="13"/>
    </row>
    <row r="21" spans="1:5" ht="14.1" customHeight="1" x14ac:dyDescent="0.25">
      <c r="A21" t="s">
        <v>50</v>
      </c>
      <c r="B21" s="13">
        <v>0</v>
      </c>
      <c r="C21" s="14">
        <v>0</v>
      </c>
      <c r="D21" s="13">
        <f t="shared" ref="D21:D28" si="1">B21-C21</f>
        <v>0</v>
      </c>
      <c r="E21" s="12"/>
    </row>
    <row r="22" spans="1:5" ht="14.1" customHeight="1" x14ac:dyDescent="0.25">
      <c r="A22" t="s">
        <v>36</v>
      </c>
      <c r="B22" s="13">
        <v>0</v>
      </c>
      <c r="C22" s="14">
        <v>0</v>
      </c>
      <c r="D22" s="13">
        <f t="shared" si="1"/>
        <v>0</v>
      </c>
      <c r="E22" s="12"/>
    </row>
    <row r="23" spans="1:5" ht="14.1" customHeight="1" x14ac:dyDescent="0.25">
      <c r="A23" t="s">
        <v>53</v>
      </c>
      <c r="B23" s="13">
        <v>0</v>
      </c>
      <c r="C23" s="14">
        <v>0</v>
      </c>
      <c r="D23" s="13">
        <f t="shared" si="1"/>
        <v>0</v>
      </c>
      <c r="E23" s="12"/>
    </row>
    <row r="24" spans="1:5" ht="14.1" customHeight="1" x14ac:dyDescent="0.25">
      <c r="A24" t="s">
        <v>15</v>
      </c>
      <c r="B24" s="13">
        <f>+Schedules!F35</f>
        <v>0</v>
      </c>
      <c r="C24" s="14">
        <v>0</v>
      </c>
      <c r="D24" s="13">
        <f t="shared" si="1"/>
        <v>0</v>
      </c>
      <c r="E24" s="12" t="s">
        <v>39</v>
      </c>
    </row>
    <row r="25" spans="1:5" ht="14.1" customHeight="1" x14ac:dyDescent="0.25">
      <c r="A25" t="s">
        <v>25</v>
      </c>
      <c r="B25" s="13">
        <v>0</v>
      </c>
      <c r="C25" s="14">
        <v>0</v>
      </c>
      <c r="D25" s="13">
        <f t="shared" si="1"/>
        <v>0</v>
      </c>
      <c r="E25" s="12"/>
    </row>
    <row r="26" spans="1:5" ht="14.1" customHeight="1" x14ac:dyDescent="0.25">
      <c r="A26" t="s">
        <v>16</v>
      </c>
      <c r="B26" s="13">
        <f>+Schedules!F45</f>
        <v>0</v>
      </c>
      <c r="C26" s="14">
        <v>0</v>
      </c>
      <c r="D26" s="13">
        <f t="shared" si="1"/>
        <v>0</v>
      </c>
      <c r="E26" s="12" t="s">
        <v>40</v>
      </c>
    </row>
    <row r="27" spans="1:5" ht="14.1" customHeight="1" x14ac:dyDescent="0.25">
      <c r="A27" t="s">
        <v>29</v>
      </c>
      <c r="B27" s="13">
        <v>0</v>
      </c>
      <c r="C27" s="14">
        <v>0</v>
      </c>
      <c r="D27" s="13">
        <f>B27-C27</f>
        <v>0</v>
      </c>
    </row>
    <row r="28" spans="1:5" ht="14.1" customHeight="1" x14ac:dyDescent="0.25">
      <c r="A28" t="s">
        <v>30</v>
      </c>
      <c r="B28" s="13">
        <v>0</v>
      </c>
      <c r="C28" s="14">
        <v>0</v>
      </c>
      <c r="D28" s="13">
        <f t="shared" si="1"/>
        <v>0</v>
      </c>
    </row>
    <row r="29" spans="1:5" ht="14.1" customHeight="1" x14ac:dyDescent="0.25">
      <c r="A29" t="s">
        <v>26</v>
      </c>
      <c r="B29" s="13">
        <v>0</v>
      </c>
      <c r="C29" s="14">
        <v>0</v>
      </c>
      <c r="D29" s="13">
        <f>B29-C29</f>
        <v>0</v>
      </c>
      <c r="E29" s="12" t="s">
        <v>37</v>
      </c>
    </row>
    <row r="30" spans="1:5" ht="14.1" customHeight="1" x14ac:dyDescent="0.25">
      <c r="A30" s="19"/>
      <c r="B30" s="23">
        <f>SUM(B21:B29)</f>
        <v>0</v>
      </c>
      <c r="C30" s="23">
        <f>SUM(C21:C29)</f>
        <v>0</v>
      </c>
      <c r="D30" s="23">
        <f>SUM(D21:D29)</f>
        <v>0</v>
      </c>
    </row>
    <row r="31" spans="1:5" ht="14.1" customHeight="1" x14ac:dyDescent="0.25">
      <c r="B31" s="13"/>
      <c r="C31" s="13"/>
      <c r="D31" s="13"/>
    </row>
    <row r="32" spans="1:5" ht="14.1" customHeight="1" x14ac:dyDescent="0.25">
      <c r="A32" t="s">
        <v>17</v>
      </c>
      <c r="B32" s="13">
        <v>0</v>
      </c>
      <c r="C32" s="13">
        <v>0</v>
      </c>
      <c r="D32" s="13">
        <f t="shared" ref="D32" si="2">B32-C32</f>
        <v>0</v>
      </c>
      <c r="E32" s="7" t="s">
        <v>0</v>
      </c>
    </row>
    <row r="33" spans="1:6" ht="14.1" customHeight="1" x14ac:dyDescent="0.25">
      <c r="A33" s="19"/>
      <c r="B33" s="23">
        <f>SUM(B32:B32)</f>
        <v>0</v>
      </c>
      <c r="C33" s="23">
        <f>SUM(C32:C32)</f>
        <v>0</v>
      </c>
      <c r="D33" s="23">
        <f>SUM(D32:D32)</f>
        <v>0</v>
      </c>
      <c r="E33" s="7" t="s">
        <v>0</v>
      </c>
    </row>
    <row r="34" spans="1:6" ht="14.1" customHeight="1" x14ac:dyDescent="0.25">
      <c r="B34" s="13"/>
      <c r="C34" s="13"/>
      <c r="D34" s="13"/>
    </row>
    <row r="35" spans="1:6" ht="14.1" customHeight="1" x14ac:dyDescent="0.25">
      <c r="A35" s="50" t="s">
        <v>1</v>
      </c>
      <c r="B35" s="13"/>
      <c r="C35" s="13"/>
      <c r="D35" s="13"/>
    </row>
    <row r="36" spans="1:6" ht="14.1" customHeight="1" x14ac:dyDescent="0.25">
      <c r="A36" t="s">
        <v>19</v>
      </c>
      <c r="B36" s="13">
        <v>0</v>
      </c>
      <c r="C36" s="13">
        <v>0</v>
      </c>
      <c r="D36" s="13">
        <f t="shared" ref="D36:D39" si="3">B36-C36</f>
        <v>0</v>
      </c>
      <c r="E36" s="12"/>
      <c r="F36" s="9"/>
    </row>
    <row r="37" spans="1:6" ht="14.1" customHeight="1" x14ac:dyDescent="0.25">
      <c r="A37" t="s">
        <v>20</v>
      </c>
      <c r="B37" s="13">
        <f>+Schedules!F54</f>
        <v>0</v>
      </c>
      <c r="C37" s="13">
        <v>0</v>
      </c>
      <c r="D37" s="13">
        <f t="shared" si="3"/>
        <v>0</v>
      </c>
      <c r="E37" s="12" t="s">
        <v>41</v>
      </c>
      <c r="F37" s="9"/>
    </row>
    <row r="38" spans="1:6" ht="14.1" customHeight="1" x14ac:dyDescent="0.25">
      <c r="A38" t="s">
        <v>21</v>
      </c>
      <c r="B38" s="13">
        <v>0</v>
      </c>
      <c r="C38" s="13">
        <v>0</v>
      </c>
      <c r="D38" s="13">
        <f t="shared" si="3"/>
        <v>0</v>
      </c>
      <c r="E38" s="12"/>
    </row>
    <row r="39" spans="1:6" ht="14.1" customHeight="1" x14ac:dyDescent="0.25">
      <c r="A39" t="s">
        <v>22</v>
      </c>
      <c r="B39" s="13">
        <f>+Schedules!F60</f>
        <v>0</v>
      </c>
      <c r="C39" s="13">
        <v>0</v>
      </c>
      <c r="D39" s="13">
        <f t="shared" si="3"/>
        <v>0</v>
      </c>
      <c r="E39" s="12"/>
    </row>
    <row r="40" spans="1:6" ht="14.1" customHeight="1" x14ac:dyDescent="0.25">
      <c r="A40" s="19"/>
      <c r="B40" s="23">
        <f>SUM(B36:B39)</f>
        <v>0</v>
      </c>
      <c r="C40" s="23">
        <f>SUM(C36:C39)</f>
        <v>0</v>
      </c>
      <c r="D40" s="23">
        <f>SUM(D36:D39)</f>
        <v>0</v>
      </c>
    </row>
    <row r="41" spans="1:6" ht="14.1" customHeight="1" x14ac:dyDescent="0.25">
      <c r="B41" s="13"/>
      <c r="C41" s="13"/>
      <c r="D41" s="13"/>
    </row>
    <row r="42" spans="1:6" ht="14.1" customHeight="1" x14ac:dyDescent="0.25">
      <c r="A42" s="50" t="s">
        <v>34</v>
      </c>
      <c r="B42" s="13"/>
      <c r="C42" s="13"/>
      <c r="D42" s="13"/>
    </row>
    <row r="43" spans="1:6" ht="14.1" customHeight="1" x14ac:dyDescent="0.25">
      <c r="A43" t="s">
        <v>23</v>
      </c>
      <c r="B43" s="13">
        <v>0</v>
      </c>
      <c r="C43" s="13">
        <v>0</v>
      </c>
      <c r="D43" s="13">
        <f t="shared" ref="D43:D45" si="4">B43-C43</f>
        <v>0</v>
      </c>
    </row>
    <row r="44" spans="1:6" ht="14.1" customHeight="1" x14ac:dyDescent="0.25">
      <c r="A44" t="s">
        <v>35</v>
      </c>
      <c r="B44" s="17">
        <v>0</v>
      </c>
      <c r="C44" s="13">
        <v>0</v>
      </c>
      <c r="D44" s="13">
        <f t="shared" si="4"/>
        <v>0</v>
      </c>
    </row>
    <row r="45" spans="1:6" ht="14.1" customHeight="1" x14ac:dyDescent="0.25">
      <c r="A45" t="s">
        <v>47</v>
      </c>
      <c r="B45" s="17">
        <v>0</v>
      </c>
      <c r="C45" s="13">
        <v>0</v>
      </c>
      <c r="D45" s="13">
        <f t="shared" si="4"/>
        <v>0</v>
      </c>
      <c r="E45" s="12"/>
    </row>
    <row r="46" spans="1:6" ht="14.1" customHeight="1" x14ac:dyDescent="0.25">
      <c r="A46" s="19"/>
      <c r="B46" s="23">
        <f>SUM(B43:B45)</f>
        <v>0</v>
      </c>
      <c r="C46" s="23">
        <f t="shared" ref="C46:D46" si="5">SUM(C43:C45)</f>
        <v>0</v>
      </c>
      <c r="D46" s="23">
        <f t="shared" si="5"/>
        <v>0</v>
      </c>
    </row>
    <row r="47" spans="1:6" ht="14.1" customHeight="1" x14ac:dyDescent="0.25">
      <c r="B47" s="13"/>
      <c r="C47" s="13"/>
      <c r="D47" s="13"/>
    </row>
    <row r="48" spans="1:6" ht="14.1" customHeight="1" x14ac:dyDescent="0.25">
      <c r="A48" s="50" t="s">
        <v>51</v>
      </c>
      <c r="B48" s="13"/>
      <c r="C48" s="13"/>
      <c r="D48" s="13"/>
    </row>
    <row r="49" spans="1:5" ht="14.1" customHeight="1" x14ac:dyDescent="0.25">
      <c r="A49" t="s">
        <v>55</v>
      </c>
      <c r="B49" s="13">
        <v>0</v>
      </c>
      <c r="C49" s="13">
        <v>0</v>
      </c>
      <c r="D49" s="13">
        <f t="shared" ref="D49" si="6">B49-C49</f>
        <v>0</v>
      </c>
      <c r="E49" s="12"/>
    </row>
    <row r="50" spans="1:5" ht="14.1" customHeight="1" x14ac:dyDescent="0.25">
      <c r="A50" s="19"/>
      <c r="B50" s="23">
        <f>SUM(B49:B49)</f>
        <v>0</v>
      </c>
      <c r="C50" s="23">
        <f>SUM(C49:C49)</f>
        <v>0</v>
      </c>
      <c r="D50" s="23">
        <f>SUM(D49:D49)</f>
        <v>0</v>
      </c>
      <c r="E50" s="7" t="s">
        <v>0</v>
      </c>
    </row>
    <row r="51" spans="1:5" ht="14.1" customHeight="1" x14ac:dyDescent="0.25">
      <c r="B51" s="13"/>
      <c r="C51" s="13"/>
      <c r="D51" s="13"/>
    </row>
    <row r="52" spans="1:5" ht="14.1" customHeight="1" x14ac:dyDescent="0.25">
      <c r="A52" s="50" t="s">
        <v>7</v>
      </c>
      <c r="B52" s="13"/>
      <c r="C52" s="13"/>
      <c r="D52" s="13"/>
    </row>
    <row r="53" spans="1:5" ht="14.1" customHeight="1" x14ac:dyDescent="0.25">
      <c r="A53" t="s">
        <v>27</v>
      </c>
      <c r="B53" s="13">
        <v>0</v>
      </c>
      <c r="C53" s="13">
        <v>0</v>
      </c>
      <c r="D53" s="13">
        <f t="shared" ref="D53:D56" si="7">B53-C53</f>
        <v>0</v>
      </c>
    </row>
    <row r="54" spans="1:5" ht="14.1" customHeight="1" x14ac:dyDescent="0.25">
      <c r="A54" t="s">
        <v>10</v>
      </c>
      <c r="B54" s="13">
        <v>0</v>
      </c>
      <c r="C54" s="13">
        <v>0</v>
      </c>
      <c r="D54" s="13">
        <f t="shared" si="7"/>
        <v>0</v>
      </c>
    </row>
    <row r="55" spans="1:5" ht="14.1" customHeight="1" x14ac:dyDescent="0.25">
      <c r="A55" t="s">
        <v>24</v>
      </c>
      <c r="B55" s="13">
        <v>0</v>
      </c>
      <c r="C55" s="13">
        <v>0</v>
      </c>
      <c r="D55" s="13">
        <f t="shared" si="7"/>
        <v>0</v>
      </c>
      <c r="E55" s="12"/>
    </row>
    <row r="56" spans="1:5" ht="14.1" customHeight="1" x14ac:dyDescent="0.25">
      <c r="A56" t="s">
        <v>28</v>
      </c>
      <c r="B56" s="13">
        <v>0</v>
      </c>
      <c r="C56" s="13">
        <v>0</v>
      </c>
      <c r="D56" s="13">
        <f t="shared" si="7"/>
        <v>0</v>
      </c>
    </row>
    <row r="57" spans="1:5" ht="14.1" customHeight="1" x14ac:dyDescent="0.25">
      <c r="A57" s="19"/>
      <c r="B57" s="23">
        <f>SUM(B53:B56)</f>
        <v>0</v>
      </c>
      <c r="C57" s="23">
        <f t="shared" ref="C57:D57" si="8">SUM(C53:C56)</f>
        <v>0</v>
      </c>
      <c r="D57" s="23">
        <f t="shared" si="8"/>
        <v>0</v>
      </c>
    </row>
    <row r="58" spans="1:5" ht="14.1" customHeight="1" x14ac:dyDescent="0.25">
      <c r="A58" s="4" t="s">
        <v>0</v>
      </c>
      <c r="B58" s="13"/>
      <c r="C58" s="13" t="s">
        <v>0</v>
      </c>
      <c r="D58" s="13"/>
    </row>
    <row r="59" spans="1:5" ht="14.1" customHeight="1" x14ac:dyDescent="0.25">
      <c r="A59" s="6" t="s">
        <v>49</v>
      </c>
      <c r="B59" s="24">
        <f>B30+B33+B40+B46++B50+B57</f>
        <v>0</v>
      </c>
      <c r="C59" s="24">
        <f>C30+C33+C40+C46++C50+C57</f>
        <v>0</v>
      </c>
      <c r="D59" s="24">
        <f>D30+D33+D40+D46++D50+D57</f>
        <v>0</v>
      </c>
      <c r="E59" s="11" t="s">
        <v>0</v>
      </c>
    </row>
    <row r="60" spans="1:5" ht="14.1" customHeight="1" x14ac:dyDescent="0.25">
      <c r="A60" s="4"/>
      <c r="B60" s="13"/>
      <c r="C60" s="13"/>
      <c r="D60" s="13"/>
    </row>
    <row r="61" spans="1:5" ht="14.1" customHeight="1" x14ac:dyDescent="0.25">
      <c r="A61" s="6" t="s">
        <v>52</v>
      </c>
      <c r="B61" s="22">
        <f>B16+B59</f>
        <v>0</v>
      </c>
      <c r="C61" s="22">
        <f>C16+C59</f>
        <v>0</v>
      </c>
      <c r="D61" s="22">
        <f>D16+D59</f>
        <v>0</v>
      </c>
    </row>
    <row r="62" spans="1:5" ht="14.1" customHeight="1" x14ac:dyDescent="0.25">
      <c r="A62" s="19"/>
      <c r="B62" s="13"/>
      <c r="C62" s="13"/>
      <c r="D62" s="13"/>
    </row>
    <row r="63" spans="1:5" ht="14.1" customHeight="1" x14ac:dyDescent="0.25">
      <c r="A63" s="6" t="s">
        <v>56</v>
      </c>
      <c r="B63" s="25">
        <v>0</v>
      </c>
      <c r="C63" s="13"/>
      <c r="D63" s="13"/>
    </row>
    <row r="64" spans="1:5" ht="14.1" customHeight="1" thickBot="1" x14ac:dyDescent="0.3">
      <c r="A64" s="6" t="s">
        <v>57</v>
      </c>
      <c r="B64" s="28">
        <f>B63+B61</f>
        <v>0</v>
      </c>
      <c r="C64" s="13"/>
      <c r="D64" s="13"/>
    </row>
    <row r="65" spans="1:5" ht="14.1" customHeight="1" thickTop="1" thickBot="1" x14ac:dyDescent="0.3">
      <c r="A65" s="26"/>
      <c r="B65" s="26"/>
      <c r="C65" s="26"/>
      <c r="D65" s="26"/>
      <c r="E65" s="27"/>
    </row>
  </sheetData>
  <mergeCells count="1">
    <mergeCell ref="A1:E1"/>
  </mergeCells>
  <phoneticPr fontId="42" type="noConversion"/>
  <printOptions horizontalCentered="1"/>
  <pageMargins left="0.51" right="0.51" top="0.51" bottom="0.35000000000000003" header="0.31" footer="0.28000000000000003"/>
  <pageSetup paperSize="9" scale="7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"/>
  <sheetViews>
    <sheetView tabSelected="1" workbookViewId="0">
      <selection activeCell="J15" sqref="J15"/>
    </sheetView>
  </sheetViews>
  <sheetFormatPr defaultColWidth="8.85546875" defaultRowHeight="14.1" customHeight="1" x14ac:dyDescent="0.25"/>
  <cols>
    <col min="1" max="5" width="16.85546875" style="38" customWidth="1"/>
    <col min="6" max="6" width="14.85546875" style="38" customWidth="1"/>
    <col min="7" max="16384" width="8.85546875" style="8"/>
  </cols>
  <sheetData>
    <row r="1" spans="1:6" ht="87" customHeight="1" x14ac:dyDescent="0.25">
      <c r="A1" s="52"/>
      <c r="B1" s="52"/>
      <c r="C1" s="52"/>
      <c r="D1" s="52"/>
      <c r="E1" s="52"/>
      <c r="F1" s="52"/>
    </row>
    <row r="3" spans="1:6" ht="14.1" customHeight="1" x14ac:dyDescent="0.25">
      <c r="A3" s="48" t="s">
        <v>63</v>
      </c>
      <c r="B3" s="36"/>
      <c r="C3" s="36"/>
      <c r="D3" s="36"/>
      <c r="E3" s="36"/>
      <c r="F3" s="49" t="s">
        <v>62</v>
      </c>
    </row>
    <row r="4" spans="1:6" ht="14.1" customHeight="1" x14ac:dyDescent="0.25">
      <c r="A4" s="37"/>
      <c r="B4" s="37"/>
      <c r="C4" s="37"/>
      <c r="D4" s="37"/>
      <c r="E4" s="37"/>
      <c r="F4" s="5"/>
    </row>
    <row r="5" spans="1:6" ht="14.1" customHeight="1" x14ac:dyDescent="0.25">
      <c r="F5" s="10">
        <v>0</v>
      </c>
    </row>
    <row r="6" spans="1:6" ht="14.1" customHeight="1" x14ac:dyDescent="0.25">
      <c r="A6" s="38" t="s">
        <v>33</v>
      </c>
      <c r="F6" s="16">
        <v>0</v>
      </c>
    </row>
    <row r="7" spans="1:6" ht="14.1" customHeight="1" x14ac:dyDescent="0.25">
      <c r="A7" s="37"/>
      <c r="B7" s="37"/>
      <c r="C7" s="37"/>
      <c r="D7" s="37"/>
      <c r="E7" s="37"/>
      <c r="F7" s="5">
        <f>SUM(F4:F6)</f>
        <v>0</v>
      </c>
    </row>
    <row r="8" spans="1:6" ht="14.1" customHeight="1" x14ac:dyDescent="0.25">
      <c r="A8" s="37"/>
      <c r="B8" s="37"/>
      <c r="C8" s="37"/>
      <c r="D8" s="37"/>
      <c r="E8" s="37"/>
      <c r="F8" s="5"/>
    </row>
    <row r="9" spans="1:6" ht="14.1" customHeight="1" x14ac:dyDescent="0.25">
      <c r="A9" s="48" t="s">
        <v>64</v>
      </c>
      <c r="B9" s="36"/>
      <c r="C9" s="36"/>
      <c r="F9" s="8"/>
    </row>
    <row r="10" spans="1:6" ht="14.1" customHeight="1" x14ac:dyDescent="0.25">
      <c r="A10" s="36"/>
      <c r="B10" s="36"/>
      <c r="C10" s="36"/>
      <c r="D10" s="39" t="s">
        <v>43</v>
      </c>
      <c r="E10" s="39" t="s">
        <v>45</v>
      </c>
      <c r="F10" s="8"/>
    </row>
    <row r="11" spans="1:6" ht="14.1" customHeight="1" x14ac:dyDescent="0.25">
      <c r="A11" s="33" t="s">
        <v>42</v>
      </c>
      <c r="B11" s="33">
        <v>2016</v>
      </c>
      <c r="C11" s="33">
        <v>2017</v>
      </c>
      <c r="D11" s="40" t="s">
        <v>44</v>
      </c>
      <c r="E11" s="40" t="s">
        <v>46</v>
      </c>
      <c r="F11" s="8"/>
    </row>
    <row r="12" spans="1:6" ht="14.1" customHeight="1" x14ac:dyDescent="0.25">
      <c r="A12" s="34">
        <v>17</v>
      </c>
      <c r="B12" s="34"/>
      <c r="C12" s="34"/>
      <c r="D12" s="20">
        <f t="shared" ref="D12:D17" si="0">+C12/2*175</f>
        <v>0</v>
      </c>
      <c r="E12" s="20">
        <f t="shared" ref="E12:E17" si="1">+C12/2*195</f>
        <v>0</v>
      </c>
      <c r="F12" s="20"/>
    </row>
    <row r="13" spans="1:6" ht="14.1" customHeight="1" x14ac:dyDescent="0.25">
      <c r="A13" s="34">
        <v>16</v>
      </c>
      <c r="B13" s="34"/>
      <c r="C13" s="34"/>
      <c r="D13" s="20">
        <f t="shared" si="0"/>
        <v>0</v>
      </c>
      <c r="E13" s="20">
        <f t="shared" si="1"/>
        <v>0</v>
      </c>
      <c r="F13" s="20"/>
    </row>
    <row r="14" spans="1:6" ht="14.1" customHeight="1" x14ac:dyDescent="0.25">
      <c r="A14" s="34">
        <v>15</v>
      </c>
      <c r="B14" s="34"/>
      <c r="C14" s="34"/>
      <c r="D14" s="20">
        <f t="shared" si="0"/>
        <v>0</v>
      </c>
      <c r="E14" s="20">
        <f t="shared" si="1"/>
        <v>0</v>
      </c>
      <c r="F14" s="20"/>
    </row>
    <row r="15" spans="1:6" ht="14.1" customHeight="1" x14ac:dyDescent="0.25">
      <c r="A15" s="34">
        <v>14</v>
      </c>
      <c r="B15" s="34"/>
      <c r="C15" s="34"/>
      <c r="D15" s="20">
        <f t="shared" si="0"/>
        <v>0</v>
      </c>
      <c r="E15" s="20">
        <f t="shared" si="1"/>
        <v>0</v>
      </c>
      <c r="F15" s="20"/>
    </row>
    <row r="16" spans="1:6" ht="14.1" customHeight="1" x14ac:dyDescent="0.25">
      <c r="A16" s="34">
        <v>13</v>
      </c>
      <c r="B16" s="34"/>
      <c r="C16" s="34"/>
      <c r="D16" s="20">
        <f t="shared" si="0"/>
        <v>0</v>
      </c>
      <c r="E16" s="20">
        <f t="shared" si="1"/>
        <v>0</v>
      </c>
      <c r="F16" s="20"/>
    </row>
    <row r="17" spans="1:6" ht="14.1" customHeight="1" x14ac:dyDescent="0.25">
      <c r="A17" s="34">
        <v>12</v>
      </c>
      <c r="B17" s="34"/>
      <c r="C17" s="34"/>
      <c r="D17" s="20">
        <f t="shared" si="0"/>
        <v>0</v>
      </c>
      <c r="E17" s="20">
        <f t="shared" si="1"/>
        <v>0</v>
      </c>
      <c r="F17" s="20">
        <f>SUM(D12:E17)</f>
        <v>0</v>
      </c>
    </row>
    <row r="18" spans="1:6" ht="14.1" customHeight="1" x14ac:dyDescent="0.25">
      <c r="A18" s="34">
        <v>11</v>
      </c>
      <c r="B18" s="34"/>
      <c r="C18" s="34"/>
      <c r="D18" s="20">
        <f t="shared" ref="D18:D24" si="2">+C18/2*170</f>
        <v>0</v>
      </c>
      <c r="E18" s="20">
        <f t="shared" ref="E18:E24" si="3">+C18/2*185</f>
        <v>0</v>
      </c>
      <c r="F18" s="20"/>
    </row>
    <row r="19" spans="1:6" ht="14.1" customHeight="1" x14ac:dyDescent="0.25">
      <c r="A19" s="34">
        <v>10</v>
      </c>
      <c r="B19" s="34"/>
      <c r="C19" s="34"/>
      <c r="D19" s="20">
        <f t="shared" si="2"/>
        <v>0</v>
      </c>
      <c r="E19" s="20">
        <f t="shared" si="3"/>
        <v>0</v>
      </c>
      <c r="F19" s="20"/>
    </row>
    <row r="20" spans="1:6" ht="14.1" customHeight="1" x14ac:dyDescent="0.25">
      <c r="A20" s="34">
        <v>9</v>
      </c>
      <c r="B20" s="34"/>
      <c r="C20" s="34"/>
      <c r="D20" s="20">
        <f t="shared" si="2"/>
        <v>0</v>
      </c>
      <c r="E20" s="20">
        <f t="shared" si="3"/>
        <v>0</v>
      </c>
      <c r="F20" s="20"/>
    </row>
    <row r="21" spans="1:6" ht="14.1" customHeight="1" x14ac:dyDescent="0.25">
      <c r="A21" s="34">
        <v>8</v>
      </c>
      <c r="B21" s="34"/>
      <c r="C21" s="34"/>
      <c r="D21" s="20">
        <f t="shared" si="2"/>
        <v>0</v>
      </c>
      <c r="E21" s="20">
        <f t="shared" si="3"/>
        <v>0</v>
      </c>
      <c r="F21" s="20"/>
    </row>
    <row r="22" spans="1:6" ht="14.1" customHeight="1" x14ac:dyDescent="0.25">
      <c r="A22" s="34">
        <v>7</v>
      </c>
      <c r="B22" s="34"/>
      <c r="C22" s="34"/>
      <c r="D22" s="20">
        <f t="shared" si="2"/>
        <v>0</v>
      </c>
      <c r="E22" s="20">
        <f t="shared" si="3"/>
        <v>0</v>
      </c>
      <c r="F22" s="20"/>
    </row>
    <row r="23" spans="1:6" ht="14.1" customHeight="1" x14ac:dyDescent="0.25">
      <c r="A23" s="34">
        <v>6</v>
      </c>
      <c r="B23" s="34"/>
      <c r="C23" s="34"/>
      <c r="D23" s="20">
        <f t="shared" si="2"/>
        <v>0</v>
      </c>
      <c r="E23" s="20">
        <f t="shared" si="3"/>
        <v>0</v>
      </c>
      <c r="F23" s="20"/>
    </row>
    <row r="24" spans="1:6" ht="14.1" customHeight="1" x14ac:dyDescent="0.25">
      <c r="A24" s="34">
        <v>5</v>
      </c>
      <c r="B24" s="35"/>
      <c r="C24" s="35"/>
      <c r="D24" s="21">
        <f t="shared" si="2"/>
        <v>0</v>
      </c>
      <c r="E24" s="21">
        <f t="shared" si="3"/>
        <v>0</v>
      </c>
      <c r="F24" s="21">
        <f>SUM(D18:E24)</f>
        <v>0</v>
      </c>
    </row>
    <row r="25" spans="1:6" ht="14.1" customHeight="1" x14ac:dyDescent="0.25">
      <c r="A25" s="34"/>
      <c r="B25" s="34">
        <v>195</v>
      </c>
      <c r="C25" s="34">
        <f>SUM(C12:C24)</f>
        <v>0</v>
      </c>
      <c r="D25" s="20">
        <f>SUM(D12:D24)</f>
        <v>0</v>
      </c>
      <c r="E25" s="20">
        <f>SUM(E12:E24)</f>
        <v>0</v>
      </c>
      <c r="F25" s="20">
        <f>SUM(D25:E25)</f>
        <v>0</v>
      </c>
    </row>
    <row r="26" spans="1:6" ht="14.1" customHeight="1" x14ac:dyDescent="0.25">
      <c r="A26" s="41" t="s">
        <v>48</v>
      </c>
      <c r="B26" s="8"/>
      <c r="C26" s="8"/>
      <c r="D26" s="8"/>
      <c r="E26" s="8"/>
      <c r="F26" s="8"/>
    </row>
    <row r="27" spans="1:6" ht="14.1" customHeight="1" x14ac:dyDescent="0.25">
      <c r="A27" s="8"/>
      <c r="B27" s="8"/>
      <c r="C27" s="8"/>
      <c r="D27" s="8"/>
      <c r="E27" s="8"/>
      <c r="F27" s="8"/>
    </row>
    <row r="28" spans="1:6" ht="14.1" customHeight="1" x14ac:dyDescent="0.25">
      <c r="A28" s="48" t="s">
        <v>65</v>
      </c>
      <c r="B28" s="36"/>
      <c r="C28" s="36"/>
      <c r="D28" s="36"/>
      <c r="E28" s="36"/>
      <c r="F28" s="5"/>
    </row>
    <row r="29" spans="1:6" ht="14.1" customHeight="1" x14ac:dyDescent="0.25">
      <c r="A29" s="37"/>
      <c r="B29" s="37"/>
      <c r="C29" s="37"/>
      <c r="D29" s="37"/>
      <c r="E29" s="37"/>
      <c r="F29" s="5">
        <v>0</v>
      </c>
    </row>
    <row r="30" spans="1:6" ht="14.1" customHeight="1" x14ac:dyDescent="0.25">
      <c r="A30" s="37"/>
      <c r="B30" s="37"/>
      <c r="C30" s="37"/>
      <c r="D30" s="37"/>
      <c r="E30" s="37"/>
      <c r="F30" s="5">
        <v>0</v>
      </c>
    </row>
    <row r="31" spans="1:6" ht="14.1" customHeight="1" x14ac:dyDescent="0.25">
      <c r="A31" s="37"/>
      <c r="B31" s="37"/>
      <c r="C31" s="37"/>
      <c r="D31" s="37"/>
      <c r="E31" s="37"/>
      <c r="F31" s="5">
        <v>0</v>
      </c>
    </row>
    <row r="32" spans="1:6" ht="14.1" customHeight="1" x14ac:dyDescent="0.25">
      <c r="A32" s="37"/>
      <c r="B32" s="37"/>
      <c r="C32" s="37"/>
      <c r="D32" s="37"/>
      <c r="E32" s="37"/>
      <c r="F32" s="5">
        <v>0</v>
      </c>
    </row>
    <row r="33" spans="1:8" ht="14.1" customHeight="1" x14ac:dyDescent="0.25">
      <c r="A33" s="37"/>
      <c r="B33" s="37"/>
      <c r="C33" s="37"/>
      <c r="D33" s="37"/>
      <c r="E33" s="37"/>
      <c r="F33" s="5">
        <v>0</v>
      </c>
    </row>
    <row r="34" spans="1:8" ht="14.1" customHeight="1" x14ac:dyDescent="0.25">
      <c r="F34" s="16">
        <v>0</v>
      </c>
      <c r="H34" s="38"/>
    </row>
    <row r="35" spans="1:8" ht="14.1" customHeight="1" x14ac:dyDescent="0.25">
      <c r="F35" s="5">
        <f>SUM(F29:F34)</f>
        <v>0</v>
      </c>
    </row>
    <row r="36" spans="1:8" ht="14.1" customHeight="1" x14ac:dyDescent="0.25">
      <c r="A36" s="8"/>
      <c r="B36" s="8"/>
      <c r="C36" s="8"/>
      <c r="D36" s="8"/>
      <c r="E36" s="8"/>
      <c r="F36" s="10"/>
      <c r="H36" s="38"/>
    </row>
    <row r="37" spans="1:8" ht="14.1" customHeight="1" x14ac:dyDescent="0.25">
      <c r="A37" s="48" t="s">
        <v>66</v>
      </c>
      <c r="B37" s="36"/>
      <c r="C37" s="36"/>
      <c r="D37" s="36"/>
      <c r="E37" s="36"/>
      <c r="F37" s="5"/>
    </row>
    <row r="38" spans="1:8" ht="14.1" customHeight="1" x14ac:dyDescent="0.25">
      <c r="A38" s="37"/>
      <c r="B38" s="37"/>
      <c r="C38" s="37"/>
      <c r="D38" s="37"/>
      <c r="E38" s="37"/>
      <c r="F38" s="5">
        <v>0</v>
      </c>
    </row>
    <row r="39" spans="1:8" ht="14.1" customHeight="1" x14ac:dyDescent="0.25">
      <c r="A39" s="37"/>
      <c r="B39" s="37"/>
      <c r="C39" s="37"/>
      <c r="D39" s="37"/>
      <c r="E39" s="37"/>
      <c r="F39" s="5">
        <v>0</v>
      </c>
    </row>
    <row r="40" spans="1:8" ht="14.1" customHeight="1" x14ac:dyDescent="0.25">
      <c r="F40" s="10">
        <v>0</v>
      </c>
    </row>
    <row r="41" spans="1:8" ht="14.1" customHeight="1" x14ac:dyDescent="0.25">
      <c r="A41" s="37"/>
      <c r="B41" s="37"/>
      <c r="C41" s="37"/>
      <c r="D41" s="37"/>
      <c r="E41" s="37"/>
      <c r="F41" s="5">
        <v>0</v>
      </c>
    </row>
    <row r="42" spans="1:8" ht="14.1" customHeight="1" x14ac:dyDescent="0.25">
      <c r="A42" s="37"/>
      <c r="B42" s="37"/>
      <c r="C42" s="37"/>
      <c r="D42" s="37"/>
      <c r="E42" s="37"/>
      <c r="F42" s="5">
        <v>0</v>
      </c>
    </row>
    <row r="43" spans="1:8" ht="14.1" customHeight="1" x14ac:dyDescent="0.25">
      <c r="F43" s="10">
        <v>0</v>
      </c>
    </row>
    <row r="44" spans="1:8" ht="14.1" customHeight="1" x14ac:dyDescent="0.25">
      <c r="A44" s="37"/>
      <c r="B44" s="37"/>
      <c r="C44" s="37"/>
      <c r="D44" s="37"/>
      <c r="E44" s="37"/>
      <c r="F44" s="18">
        <v>0</v>
      </c>
    </row>
    <row r="45" spans="1:8" ht="14.1" customHeight="1" x14ac:dyDescent="0.25">
      <c r="A45" s="37"/>
      <c r="B45" s="37"/>
      <c r="C45" s="37"/>
      <c r="D45" s="37"/>
      <c r="E45" s="37"/>
      <c r="F45" s="5">
        <f>SUM(F38:F44)</f>
        <v>0</v>
      </c>
    </row>
    <row r="46" spans="1:8" ht="14.1" customHeight="1" x14ac:dyDescent="0.25">
      <c r="A46" s="37"/>
      <c r="B46" s="37"/>
      <c r="C46" s="37"/>
      <c r="D46" s="37"/>
      <c r="E46" s="37"/>
      <c r="F46" s="5"/>
    </row>
    <row r="47" spans="1:8" ht="14.1" customHeight="1" x14ac:dyDescent="0.25">
      <c r="A47" s="48" t="s">
        <v>67</v>
      </c>
      <c r="B47" s="36"/>
      <c r="C47" s="36"/>
      <c r="D47" s="36"/>
      <c r="E47" s="36"/>
      <c r="F47" s="5" t="s">
        <v>0</v>
      </c>
    </row>
    <row r="48" spans="1:8" ht="14.1" customHeight="1" x14ac:dyDescent="0.25">
      <c r="A48" s="37"/>
      <c r="B48" s="37"/>
      <c r="C48" s="37"/>
      <c r="D48" s="37"/>
      <c r="E48" s="37"/>
      <c r="F48" s="5">
        <v>0</v>
      </c>
    </row>
    <row r="49" spans="1:6" ht="14.1" customHeight="1" x14ac:dyDescent="0.25">
      <c r="A49" s="37"/>
      <c r="B49" s="37"/>
      <c r="C49" s="37"/>
      <c r="D49" s="37"/>
      <c r="E49" s="37"/>
      <c r="F49" s="5">
        <v>0</v>
      </c>
    </row>
    <row r="50" spans="1:6" ht="14.1" customHeight="1" x14ac:dyDescent="0.25">
      <c r="A50" s="37"/>
      <c r="B50" s="37"/>
      <c r="C50" s="37"/>
      <c r="D50" s="37"/>
      <c r="E50" s="37"/>
      <c r="F50" s="5">
        <v>0</v>
      </c>
    </row>
    <row r="51" spans="1:6" ht="14.1" customHeight="1" x14ac:dyDescent="0.25">
      <c r="A51" s="37"/>
      <c r="B51" s="37"/>
      <c r="C51" s="37"/>
      <c r="D51" s="37"/>
      <c r="E51" s="37"/>
      <c r="F51" s="5">
        <v>0</v>
      </c>
    </row>
    <row r="52" spans="1:6" ht="14.1" customHeight="1" x14ac:dyDescent="0.25">
      <c r="A52" s="37"/>
      <c r="B52" s="37"/>
      <c r="C52" s="37"/>
      <c r="D52" s="37"/>
      <c r="E52" s="37"/>
      <c r="F52" s="5">
        <v>0</v>
      </c>
    </row>
    <row r="53" spans="1:6" ht="14.1" customHeight="1" x14ac:dyDescent="0.25">
      <c r="A53" s="42"/>
      <c r="B53" s="42"/>
      <c r="C53" s="42"/>
      <c r="D53" s="42"/>
      <c r="E53" s="42"/>
      <c r="F53" s="18">
        <v>0</v>
      </c>
    </row>
    <row r="54" spans="1:6" ht="14.1" customHeight="1" x14ac:dyDescent="0.25">
      <c r="F54" s="5">
        <f>SUM(F48:F53)</f>
        <v>0</v>
      </c>
    </row>
    <row r="55" spans="1:6" ht="14.1" customHeight="1" x14ac:dyDescent="0.25">
      <c r="A55" s="8"/>
      <c r="B55" s="8"/>
      <c r="C55" s="8"/>
      <c r="D55" s="8"/>
      <c r="E55" s="8"/>
      <c r="F55" s="8"/>
    </row>
    <row r="56" spans="1:6" ht="14.1" customHeight="1" x14ac:dyDescent="0.25">
      <c r="A56" s="48" t="s">
        <v>68</v>
      </c>
      <c r="B56" s="36"/>
      <c r="C56" s="36"/>
      <c r="D56" s="36"/>
      <c r="E56" s="36"/>
      <c r="F56" s="8"/>
    </row>
    <row r="57" spans="1:6" ht="14.1" customHeight="1" x14ac:dyDescent="0.25">
      <c r="A57" s="37"/>
      <c r="B57" s="37"/>
      <c r="C57" s="37"/>
      <c r="D57" s="37"/>
      <c r="E57" s="37"/>
      <c r="F57" s="5">
        <v>0</v>
      </c>
    </row>
    <row r="58" spans="1:6" ht="14.1" customHeight="1" x14ac:dyDescent="0.25">
      <c r="A58" s="37"/>
      <c r="B58" s="37"/>
      <c r="C58" s="37"/>
      <c r="D58" s="37"/>
      <c r="E58" s="37"/>
      <c r="F58" s="5">
        <v>0</v>
      </c>
    </row>
    <row r="59" spans="1:6" ht="14.1" customHeight="1" x14ac:dyDescent="0.25">
      <c r="F59" s="16">
        <v>0</v>
      </c>
    </row>
    <row r="60" spans="1:6" ht="14.1" customHeight="1" x14ac:dyDescent="0.25">
      <c r="A60" s="37"/>
      <c r="B60" s="37"/>
      <c r="C60" s="37"/>
      <c r="D60" s="37"/>
      <c r="E60" s="37"/>
      <c r="F60" s="5">
        <f>SUM(F57:F59)</f>
        <v>0</v>
      </c>
    </row>
  </sheetData>
  <mergeCells count="1">
    <mergeCell ref="A1:F1"/>
  </mergeCells>
  <pageMargins left="0.70866141732283472" right="0.51181102362204722" top="0.55118110236220474" bottom="0.51181102362204722" header="0.31496062992125984" footer="0.31496062992125984"/>
  <pageSetup paperSize="9" scale="85" fitToHeight="0" orientation="portrait"/>
  <headerFooter>
    <oddFooter xml:space="preserve">&amp;C&amp;9
</oddFooter>
  </headerFooter>
  <ignoredErrors>
    <ignoredError sqref="C25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6" sqref="I26"/>
    </sheetView>
  </sheetViews>
  <sheetFormatPr defaultColWidth="8.85546875" defaultRowHeight="15" x14ac:dyDescent="0.25"/>
  <sheetData>
    <row r="1" spans="1:1" x14ac:dyDescent="0.25">
      <c r="A1" t="s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rgusExcelOBA xmlns="urn:argussoftware-com.Argus.ExcelOBA"/>
</file>

<file path=customXml/itemProps1.xml><?xml version="1.0" encoding="utf-8"?>
<ds:datastoreItem xmlns:ds="http://schemas.openxmlformats.org/officeDocument/2006/customXml" ds:itemID="{74EF9A7D-6639-4E6F-BCB7-0D6BF4C87C66}">
  <ds:schemaRefs>
    <ds:schemaRef ds:uri="urn:argussoftware-com.Argus.ExcelO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Schedules</vt:lpstr>
      <vt:lpstr>Analysis</vt:lpstr>
      <vt:lpstr>Schedules!Print_Titles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Slaney, Steven (Australia)</dc:creator>
  <cp:lastModifiedBy>Alistair Salt</cp:lastModifiedBy>
  <cp:lastPrinted>2018-12-06T00:45:47Z</cp:lastPrinted>
  <dcterms:created xsi:type="dcterms:W3CDTF">2013-12-12T02:19:43Z</dcterms:created>
  <dcterms:modified xsi:type="dcterms:W3CDTF">2024-05-16T07:05:48Z</dcterms:modified>
</cp:coreProperties>
</file>